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20" yWindow="255" windowWidth="15195" windowHeight="11190" tabRatio="634"/>
  </bookViews>
  <sheets>
    <sheet name="Sheet1" sheetId="24" r:id="rId1"/>
  </sheets>
  <calcPr calcId="124519" iterate="1" iterateCount="1000" calcOnSave="0"/>
</workbook>
</file>

<file path=xl/calcChain.xml><?xml version="1.0" encoding="utf-8"?>
<calcChain xmlns="http://schemas.openxmlformats.org/spreadsheetml/2006/main">
  <c r="D25" i="24"/>
  <c r="C25"/>
  <c r="M25" l="1"/>
  <c r="L25"/>
  <c r="K25"/>
  <c r="I25"/>
  <c r="H25"/>
  <c r="G25"/>
  <c r="B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J25" l="1"/>
  <c r="F25"/>
  <c r="N25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<sst xmlns="http://schemas.openxmlformats.org/spreadsheetml/2006/main" count="65" uniqueCount="48">
  <si>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</si>
  <si>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</si>
  <si>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</si>
  <si>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</si>
  <si>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</si>
  <si>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</si>
  <si>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</si>
  <si>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</si>
  <si>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</si>
  <si>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</si>
  <si>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</si>
  <si>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</si>
  <si>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</si>
  <si>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</si>
  <si>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</si>
  <si>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</si>
  <si>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</si>
  <si>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</si>
  <si>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</si>
  <si>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</si>
  <si>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</si>
  <si>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</si>
  <si>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</si>
  <si>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</si>
  <si>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</si>
  <si>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</si>
  <si>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</si>
  <si>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</si>
  <si>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</si>
  <si>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</si>
  <si>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</si>
  <si>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</si>
  <si>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</si>
  <si>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</si>
  <si>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</si>
  <si>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</si>
  <si>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</si>
  <si>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</si>
  <si>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</si>
  <si>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</si>
  <si>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</si>
  <si>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</si>
  <si>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</si>
  <si>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</si>
  <si>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محافظة :النبطية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</si>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</sst>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17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8" xfId="1" applyNumberFormat="1" applyFont="1" applyBorder="1"/>
    <xf numFmtId="165" fontId="7" fillId="0" borderId="5" xfId="1" applyNumberFormat="1" applyFont="1" applyBorder="1"/>
    <xf numFmtId="165" fontId="7" fillId="0" borderId="32" xfId="1" applyNumberFormat="1" applyFont="1" applyBorder="1"/>
    <xf numFmtId="165" fontId="7" fillId="0" borderId="1" xfId="1" applyNumberFormat="1" applyFont="1" applyBorder="1"/>
    <xf numFmtId="165" fontId="7" fillId="0" borderId="33" xfId="1" applyNumberFormat="1" applyFont="1" applyBorder="1"/>
    <xf numFmtId="165" fontId="7" fillId="0" borderId="28" xfId="1" applyNumberFormat="1" applyFont="1" applyBorder="1"/>
    <xf numFmtId="165" fontId="7" fillId="0" borderId="7" xfId="1" applyNumberFormat="1" applyFont="1" applyBorder="1"/>
    <xf numFmtId="3" fontId="7" fillId="0" borderId="5" xfId="0" applyNumberFormat="1" applyFont="1" applyBorder="1"/>
    <xf numFmtId="165" fontId="7" fillId="0" borderId="9" xfId="1" applyNumberFormat="1" applyFont="1" applyBorder="1"/>
    <xf numFmtId="3" fontId="7" fillId="0" borderId="1" xfId="0" applyNumberFormat="1" applyFont="1" applyBorder="1"/>
    <xf numFmtId="165" fontId="7" fillId="0" borderId="12" xfId="1" applyNumberFormat="1" applyFont="1" applyBorder="1"/>
    <xf numFmtId="3" fontId="7" fillId="0" borderId="28" xfId="0" applyNumberFormat="1" applyFont="1" applyBorder="1"/>
    <xf numFmtId="165" fontId="7" fillId="0" borderId="35" xfId="1" applyNumberFormat="1" applyFont="1" applyBorder="1"/>
    <xf numFmtId="165" fontId="7" fillId="0" borderId="38" xfId="1" applyNumberFormat="1" applyFont="1" applyBorder="1"/>
    <xf numFmtId="165" fontId="7" fillId="0" borderId="40" xfId="1" applyNumberFormat="1" applyFont="1" applyBorder="1"/>
    <xf numFmtId="165" fontId="8" fillId="0" borderId="2" xfId="1" applyNumberFormat="1" applyFont="1" applyBorder="1"/>
    <xf numFmtId="165" fontId="8" fillId="0" borderId="29" xfId="1" applyNumberFormat="1" applyFont="1" applyBorder="1"/>
    <xf numFmtId="165" fontId="8" fillId="0" borderId="34" xfId="1" applyNumberFormat="1" applyFont="1" applyBorder="1"/>
    <xf numFmtId="165" fontId="8" fillId="0" borderId="31" xfId="1" applyNumberFormat="1" applyFont="1" applyBorder="1"/>
    <xf numFmtId="3" fontId="8" fillId="0" borderId="34" xfId="0" applyNumberFormat="1" applyFont="1" applyBorder="1"/>
    <xf numFmtId="0" fontId="2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right" vertical="center" readingOrder="1"/>
    </xf>
    <xf numFmtId="164" fontId="9" fillId="0" borderId="36" xfId="0" applyNumberFormat="1" applyFont="1" applyBorder="1" applyAlignment="1">
      <alignment vertical="center" readingOrder="1"/>
    </xf>
    <xf numFmtId="164" fontId="9" fillId="0" borderId="37" xfId="0" applyNumberFormat="1" applyFont="1" applyBorder="1" applyAlignment="1">
      <alignment vertical="center" readingOrder="1"/>
    </xf>
    <xf numFmtId="164" fontId="9" fillId="0" borderId="6" xfId="0" applyNumberFormat="1" applyFont="1" applyBorder="1" applyAlignment="1">
      <alignment vertical="center" readingOrder="1"/>
    </xf>
    <xf numFmtId="164" fontId="9" fillId="0" borderId="39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9" fillId="0" borderId="41" xfId="0" applyNumberFormat="1" applyFont="1" applyBorder="1" applyAlignment="1">
      <alignment vertical="center" readingOrder="1"/>
    </xf>
    <xf numFmtId="164" fontId="10" fillId="0" borderId="30" xfId="0" applyNumberFormat="1" applyFont="1" applyBorder="1" applyAlignment="1">
      <alignment vertical="center" readingOrder="1"/>
    </xf>
    <xf numFmtId="164" fontId="10" fillId="0" borderId="4" xfId="0" applyNumberFormat="1" applyFont="1" applyBorder="1" applyAlignment="1">
      <alignment vertical="center" readingOrder="1"/>
    </xf>
    <xf numFmtId="0" fontId="3" fillId="0" borderId="21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4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rightToLeft="1" tabSelected="1" workbookViewId="0">
      <selection activeCell="J28" sqref="J28"/>
    </sheetView>
  </sheetViews>
  <sheetFormatPr defaultRowHeight="15"/>
  <cols>
    <col min="1" max="1" width="15.7109375" customWidth="1"/>
    <col min="2" max="2" width="16.85546875" customWidth="1"/>
    <col min="3" max="5" width="8.28515625" customWidth="1"/>
    <col min="6" max="6" width="13.5703125" customWidth="1"/>
    <col min="7" max="7" width="8.28515625" customWidth="1"/>
    <col min="8" max="8" width="9.28515625" customWidth="1"/>
    <col min="9" max="9" width="8.28515625" customWidth="1"/>
    <col min="10" max="10" width="12.7109375" customWidth="1"/>
    <col min="11" max="13" width="8.28515625" customWidth="1"/>
    <col min="14" max="14" width="13.140625" customWidth="1"/>
  </cols>
  <sheetData>
    <row r="1" spans="1:14" ht="40.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1.75" customHeight="1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6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thickBot="1">
      <c r="A4" s="12" t="s">
        <v>43</v>
      </c>
    </row>
    <row r="5" spans="1:14" ht="18.75" thickBot="1">
      <c r="A5" s="46" t="s">
        <v>14</v>
      </c>
      <c r="B5" s="46" t="s">
        <v>38</v>
      </c>
      <c r="C5" s="48" t="s">
        <v>20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8.75" thickBot="1">
      <c r="A6" s="47"/>
      <c r="B6" s="47"/>
      <c r="C6" s="48" t="s">
        <v>21</v>
      </c>
      <c r="D6" s="49"/>
      <c r="E6" s="49"/>
      <c r="F6" s="49"/>
      <c r="G6" s="51" t="s">
        <v>22</v>
      </c>
      <c r="H6" s="49"/>
      <c r="I6" s="49"/>
      <c r="J6" s="49"/>
      <c r="K6" s="48" t="s">
        <v>24</v>
      </c>
      <c r="L6" s="49"/>
      <c r="M6" s="49"/>
      <c r="N6" s="50"/>
    </row>
    <row r="7" spans="1:14">
      <c r="A7" s="57" t="s">
        <v>13</v>
      </c>
      <c r="B7" s="57" t="s">
        <v>19</v>
      </c>
      <c r="C7" s="54" t="s">
        <v>23</v>
      </c>
      <c r="D7" s="53" t="s">
        <v>18</v>
      </c>
      <c r="E7" s="53" t="s">
        <v>18</v>
      </c>
      <c r="F7" s="55" t="s">
        <v>42</v>
      </c>
      <c r="G7" s="54" t="s">
        <v>23</v>
      </c>
      <c r="H7" s="53" t="s">
        <v>18</v>
      </c>
      <c r="I7" s="53" t="s">
        <v>18</v>
      </c>
      <c r="J7" s="55" t="s">
        <v>42</v>
      </c>
      <c r="K7" s="54" t="s">
        <v>23</v>
      </c>
      <c r="L7" s="53" t="s">
        <v>18</v>
      </c>
      <c r="M7" s="53" t="s">
        <v>18</v>
      </c>
      <c r="N7" s="55" t="s">
        <v>42</v>
      </c>
    </row>
    <row r="8" spans="1:14">
      <c r="A8" s="57"/>
      <c r="B8" s="57"/>
      <c r="C8" s="54"/>
      <c r="D8" s="53"/>
      <c r="E8" s="53"/>
      <c r="F8" s="55"/>
      <c r="G8" s="54"/>
      <c r="H8" s="53"/>
      <c r="I8" s="53"/>
      <c r="J8" s="55"/>
      <c r="K8" s="54"/>
      <c r="L8" s="53"/>
      <c r="M8" s="53"/>
      <c r="N8" s="55"/>
    </row>
    <row r="9" spans="1:14" ht="15.75">
      <c r="A9" s="47" t="s">
        <v>15</v>
      </c>
      <c r="B9" s="57"/>
      <c r="C9" s="43" t="s">
        <v>47</v>
      </c>
      <c r="D9" s="9" t="s">
        <v>39</v>
      </c>
      <c r="E9" s="10" t="s">
        <v>40</v>
      </c>
      <c r="F9" s="9" t="s">
        <v>41</v>
      </c>
      <c r="G9" s="43" t="s">
        <v>47</v>
      </c>
      <c r="H9" s="9" t="s">
        <v>39</v>
      </c>
      <c r="I9" s="10" t="s">
        <v>40</v>
      </c>
      <c r="J9" s="9" t="s">
        <v>41</v>
      </c>
      <c r="K9" s="43" t="s">
        <v>47</v>
      </c>
      <c r="L9" s="9" t="s">
        <v>39</v>
      </c>
      <c r="M9" s="10" t="s">
        <v>40</v>
      </c>
      <c r="N9" s="11" t="s">
        <v>41</v>
      </c>
    </row>
    <row r="10" spans="1:14" ht="16.5" thickBot="1">
      <c r="A10" s="56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>
      <c r="A11" s="2" t="s">
        <v>16</v>
      </c>
      <c r="B11" s="25">
        <v>187</v>
      </c>
      <c r="C11" s="19">
        <v>119</v>
      </c>
      <c r="D11" s="14">
        <v>1454</v>
      </c>
      <c r="E11" s="14">
        <v>775</v>
      </c>
      <c r="F11" s="35">
        <f>E11/C11</f>
        <v>6.5126050420168067</v>
      </c>
      <c r="G11" s="13">
        <v>50</v>
      </c>
      <c r="H11" s="14">
        <v>3647</v>
      </c>
      <c r="I11" s="14">
        <v>2554</v>
      </c>
      <c r="J11" s="35">
        <f>I11/G11</f>
        <v>51.08</v>
      </c>
      <c r="K11" s="19">
        <v>103</v>
      </c>
      <c r="L11" s="20">
        <v>13281</v>
      </c>
      <c r="M11" s="20">
        <v>8872</v>
      </c>
      <c r="N11" s="36">
        <f>M11/K11</f>
        <v>86.135922330097088</v>
      </c>
    </row>
    <row r="12" spans="1:14">
      <c r="A12" s="2" t="s">
        <v>0</v>
      </c>
      <c r="B12" s="26">
        <v>25</v>
      </c>
      <c r="C12" s="21">
        <v>20</v>
      </c>
      <c r="D12" s="16">
        <v>274</v>
      </c>
      <c r="E12" s="16">
        <v>186</v>
      </c>
      <c r="F12" s="37">
        <f t="shared" ref="F12:F25" si="0">E12/C12</f>
        <v>9.3000000000000007</v>
      </c>
      <c r="G12" s="15">
        <v>6</v>
      </c>
      <c r="H12" s="16">
        <v>135</v>
      </c>
      <c r="I12" s="16">
        <v>36</v>
      </c>
      <c r="J12" s="37">
        <f t="shared" ref="J12:J25" si="1">I12/G12</f>
        <v>6</v>
      </c>
      <c r="K12" s="21">
        <v>10</v>
      </c>
      <c r="L12" s="22">
        <v>586</v>
      </c>
      <c r="M12" s="22">
        <v>310</v>
      </c>
      <c r="N12" s="38">
        <f t="shared" ref="N12:N25" si="2">M12/K12</f>
        <v>31</v>
      </c>
    </row>
    <row r="13" spans="1:14">
      <c r="A13" s="2" t="s">
        <v>1</v>
      </c>
      <c r="B13" s="26">
        <v>103</v>
      </c>
      <c r="C13" s="21">
        <v>40</v>
      </c>
      <c r="D13" s="16">
        <v>228</v>
      </c>
      <c r="E13" s="16">
        <v>200</v>
      </c>
      <c r="F13" s="37">
        <f t="shared" si="0"/>
        <v>5</v>
      </c>
      <c r="G13" s="15">
        <v>31</v>
      </c>
      <c r="H13" s="16">
        <v>973</v>
      </c>
      <c r="I13" s="16">
        <v>613</v>
      </c>
      <c r="J13" s="37">
        <f t="shared" si="1"/>
        <v>19.774193548387096</v>
      </c>
      <c r="K13" s="21">
        <v>63</v>
      </c>
      <c r="L13" s="22">
        <v>6213</v>
      </c>
      <c r="M13" s="22">
        <v>3934</v>
      </c>
      <c r="N13" s="38">
        <f t="shared" si="2"/>
        <v>62.444444444444443</v>
      </c>
    </row>
    <row r="14" spans="1:14">
      <c r="A14" s="2" t="s">
        <v>2</v>
      </c>
      <c r="B14" s="26">
        <v>233</v>
      </c>
      <c r="C14" s="21">
        <v>121</v>
      </c>
      <c r="D14" s="16">
        <v>875</v>
      </c>
      <c r="E14" s="16">
        <v>557</v>
      </c>
      <c r="F14" s="37">
        <f t="shared" si="0"/>
        <v>4.6033057851239674</v>
      </c>
      <c r="G14" s="15">
        <v>40</v>
      </c>
      <c r="H14" s="16">
        <v>979</v>
      </c>
      <c r="I14" s="16">
        <v>720</v>
      </c>
      <c r="J14" s="37">
        <f t="shared" si="1"/>
        <v>18</v>
      </c>
      <c r="K14" s="21">
        <v>118</v>
      </c>
      <c r="L14" s="22">
        <v>11647</v>
      </c>
      <c r="M14" s="22">
        <v>7702</v>
      </c>
      <c r="N14" s="38">
        <f t="shared" si="2"/>
        <v>65.271186440677965</v>
      </c>
    </row>
    <row r="15" spans="1:14">
      <c r="A15" s="2" t="s">
        <v>3</v>
      </c>
      <c r="B15" s="26">
        <v>240</v>
      </c>
      <c r="C15" s="21">
        <v>137</v>
      </c>
      <c r="D15" s="16">
        <v>908</v>
      </c>
      <c r="E15" s="16">
        <v>571</v>
      </c>
      <c r="F15" s="37">
        <f t="shared" si="0"/>
        <v>4.1678832116788325</v>
      </c>
      <c r="G15" s="15">
        <v>53</v>
      </c>
      <c r="H15" s="16">
        <v>1109</v>
      </c>
      <c r="I15" s="16">
        <v>709</v>
      </c>
      <c r="J15" s="37">
        <f t="shared" si="1"/>
        <v>13.377358490566039</v>
      </c>
      <c r="K15" s="21">
        <v>118</v>
      </c>
      <c r="L15" s="22">
        <v>8533</v>
      </c>
      <c r="M15" s="22">
        <v>5651</v>
      </c>
      <c r="N15" s="38">
        <f t="shared" si="2"/>
        <v>47.889830508474574</v>
      </c>
    </row>
    <row r="16" spans="1:14">
      <c r="A16" s="2" t="s">
        <v>4</v>
      </c>
      <c r="B16" s="26">
        <v>281</v>
      </c>
      <c r="C16" s="21">
        <v>159</v>
      </c>
      <c r="D16" s="16">
        <v>712</v>
      </c>
      <c r="E16" s="16">
        <v>482</v>
      </c>
      <c r="F16" s="37">
        <f t="shared" si="0"/>
        <v>3.0314465408805034</v>
      </c>
      <c r="G16" s="15">
        <v>52</v>
      </c>
      <c r="H16" s="16">
        <v>1332</v>
      </c>
      <c r="I16" s="16">
        <v>966</v>
      </c>
      <c r="J16" s="37">
        <f t="shared" si="1"/>
        <v>18.576923076923077</v>
      </c>
      <c r="K16" s="21">
        <v>132</v>
      </c>
      <c r="L16" s="22">
        <v>11495</v>
      </c>
      <c r="M16" s="22">
        <v>8001</v>
      </c>
      <c r="N16" s="38">
        <f t="shared" si="2"/>
        <v>60.613636363636367</v>
      </c>
    </row>
    <row r="17" spans="1:14">
      <c r="A17" s="2" t="s">
        <v>5</v>
      </c>
      <c r="B17" s="26">
        <v>256</v>
      </c>
      <c r="C17" s="21">
        <v>185</v>
      </c>
      <c r="D17" s="16">
        <v>1011</v>
      </c>
      <c r="E17" s="16">
        <v>696</v>
      </c>
      <c r="F17" s="37">
        <f t="shared" si="0"/>
        <v>3.7621621621621624</v>
      </c>
      <c r="G17" s="15">
        <v>52</v>
      </c>
      <c r="H17" s="16">
        <v>1714</v>
      </c>
      <c r="I17" s="16">
        <v>1036</v>
      </c>
      <c r="J17" s="37">
        <f t="shared" si="1"/>
        <v>19.923076923076923</v>
      </c>
      <c r="K17" s="21">
        <v>94</v>
      </c>
      <c r="L17" s="22">
        <v>6503</v>
      </c>
      <c r="M17" s="22">
        <v>4859</v>
      </c>
      <c r="N17" s="38">
        <f t="shared" si="2"/>
        <v>51.691489361702125</v>
      </c>
    </row>
    <row r="18" spans="1:14">
      <c r="A18" s="2" t="s">
        <v>6</v>
      </c>
      <c r="B18" s="26">
        <v>91</v>
      </c>
      <c r="C18" s="21">
        <v>67</v>
      </c>
      <c r="D18" s="16">
        <v>560</v>
      </c>
      <c r="E18" s="16">
        <v>333</v>
      </c>
      <c r="F18" s="37">
        <f t="shared" si="0"/>
        <v>4.9701492537313436</v>
      </c>
      <c r="G18" s="15">
        <v>31</v>
      </c>
      <c r="H18" s="16">
        <v>686</v>
      </c>
      <c r="I18" s="16">
        <v>426</v>
      </c>
      <c r="J18" s="37">
        <f t="shared" si="1"/>
        <v>13.741935483870968</v>
      </c>
      <c r="K18" s="21">
        <v>43</v>
      </c>
      <c r="L18" s="22">
        <v>3210</v>
      </c>
      <c r="M18" s="22">
        <v>2260</v>
      </c>
      <c r="N18" s="38">
        <f t="shared" si="2"/>
        <v>52.558139534883722</v>
      </c>
    </row>
    <row r="19" spans="1:14">
      <c r="A19" s="2" t="s">
        <v>7</v>
      </c>
      <c r="B19" s="26">
        <v>41</v>
      </c>
      <c r="C19" s="21">
        <v>29</v>
      </c>
      <c r="D19" s="16">
        <v>247</v>
      </c>
      <c r="E19" s="16">
        <v>229</v>
      </c>
      <c r="F19" s="37">
        <f t="shared" si="0"/>
        <v>7.8965517241379306</v>
      </c>
      <c r="G19" s="15">
        <v>18</v>
      </c>
      <c r="H19" s="16">
        <v>555</v>
      </c>
      <c r="I19" s="16">
        <v>313</v>
      </c>
      <c r="J19" s="37">
        <f t="shared" si="1"/>
        <v>17.388888888888889</v>
      </c>
      <c r="K19" s="21">
        <v>21</v>
      </c>
      <c r="L19" s="22">
        <v>1869</v>
      </c>
      <c r="M19" s="22">
        <v>1221</v>
      </c>
      <c r="N19" s="38">
        <f t="shared" si="2"/>
        <v>58.142857142857146</v>
      </c>
    </row>
    <row r="20" spans="1:14">
      <c r="A20" s="2" t="s">
        <v>8</v>
      </c>
      <c r="B20" s="26">
        <v>26</v>
      </c>
      <c r="C20" s="21">
        <v>17</v>
      </c>
      <c r="D20" s="16">
        <v>138</v>
      </c>
      <c r="E20" s="16">
        <v>68</v>
      </c>
      <c r="F20" s="37">
        <f t="shared" si="0"/>
        <v>4</v>
      </c>
      <c r="G20" s="15">
        <v>10</v>
      </c>
      <c r="H20" s="16">
        <v>342</v>
      </c>
      <c r="I20" s="16">
        <v>220</v>
      </c>
      <c r="J20" s="37">
        <f t="shared" si="1"/>
        <v>22</v>
      </c>
      <c r="K20" s="21">
        <v>17</v>
      </c>
      <c r="L20" s="22">
        <v>1364</v>
      </c>
      <c r="M20" s="22">
        <v>726</v>
      </c>
      <c r="N20" s="38">
        <f t="shared" si="2"/>
        <v>42.705882352941174</v>
      </c>
    </row>
    <row r="21" spans="1:14">
      <c r="A21" s="2" t="s">
        <v>9</v>
      </c>
      <c r="B21" s="26">
        <v>45</v>
      </c>
      <c r="C21" s="21">
        <v>37</v>
      </c>
      <c r="D21" s="16">
        <v>619</v>
      </c>
      <c r="E21" s="16">
        <v>332</v>
      </c>
      <c r="F21" s="37">
        <f t="shared" si="0"/>
        <v>8.9729729729729737</v>
      </c>
      <c r="G21" s="15">
        <v>20</v>
      </c>
      <c r="H21" s="16">
        <v>606</v>
      </c>
      <c r="I21" s="16">
        <v>428</v>
      </c>
      <c r="J21" s="37">
        <f t="shared" si="1"/>
        <v>21.4</v>
      </c>
      <c r="K21" s="21">
        <v>17</v>
      </c>
      <c r="L21" s="22">
        <v>2256</v>
      </c>
      <c r="M21" s="22">
        <v>1695</v>
      </c>
      <c r="N21" s="38">
        <f t="shared" si="2"/>
        <v>99.705882352941174</v>
      </c>
    </row>
    <row r="22" spans="1:14">
      <c r="A22" s="2" t="s">
        <v>10</v>
      </c>
      <c r="B22" s="26">
        <v>15</v>
      </c>
      <c r="C22" s="21">
        <v>11</v>
      </c>
      <c r="D22" s="16">
        <v>137</v>
      </c>
      <c r="E22" s="16">
        <v>79</v>
      </c>
      <c r="F22" s="37">
        <f t="shared" si="0"/>
        <v>7.1818181818181817</v>
      </c>
      <c r="G22" s="15">
        <v>6</v>
      </c>
      <c r="H22" s="16">
        <v>965</v>
      </c>
      <c r="I22" s="16">
        <v>554</v>
      </c>
      <c r="J22" s="37">
        <f t="shared" si="1"/>
        <v>92.333333333333329</v>
      </c>
      <c r="K22" s="21">
        <v>10</v>
      </c>
      <c r="L22" s="22">
        <v>1738</v>
      </c>
      <c r="M22" s="22">
        <v>1142</v>
      </c>
      <c r="N22" s="38">
        <f t="shared" si="2"/>
        <v>114.2</v>
      </c>
    </row>
    <row r="23" spans="1:14">
      <c r="A23" s="3" t="s">
        <v>11</v>
      </c>
      <c r="B23" s="26">
        <v>17</v>
      </c>
      <c r="C23" s="21">
        <v>13</v>
      </c>
      <c r="D23" s="16">
        <v>177</v>
      </c>
      <c r="E23" s="16">
        <v>131</v>
      </c>
      <c r="F23" s="37">
        <f t="shared" si="0"/>
        <v>10.076923076923077</v>
      </c>
      <c r="G23" s="15">
        <v>6</v>
      </c>
      <c r="H23" s="16">
        <v>404</v>
      </c>
      <c r="I23" s="16">
        <v>331</v>
      </c>
      <c r="J23" s="37">
        <f t="shared" si="1"/>
        <v>55.166666666666664</v>
      </c>
      <c r="K23" s="21">
        <v>9</v>
      </c>
      <c r="L23" s="22">
        <v>2369</v>
      </c>
      <c r="M23" s="22">
        <v>1944</v>
      </c>
      <c r="N23" s="38">
        <f t="shared" si="2"/>
        <v>216</v>
      </c>
    </row>
    <row r="24" spans="1:14" ht="15.75" thickBot="1">
      <c r="A24" s="4" t="s">
        <v>12</v>
      </c>
      <c r="B24" s="27">
        <v>3</v>
      </c>
      <c r="C24" s="23">
        <v>1</v>
      </c>
      <c r="D24" s="18">
        <v>20</v>
      </c>
      <c r="E24" s="18">
        <v>8</v>
      </c>
      <c r="F24" s="39">
        <f t="shared" si="0"/>
        <v>8</v>
      </c>
      <c r="G24" s="17">
        <v>2</v>
      </c>
      <c r="H24" s="18">
        <v>1000</v>
      </c>
      <c r="I24" s="18">
        <v>630</v>
      </c>
      <c r="J24" s="39">
        <f t="shared" si="1"/>
        <v>315</v>
      </c>
      <c r="K24" s="23">
        <v>1</v>
      </c>
      <c r="L24" s="24">
        <v>50</v>
      </c>
      <c r="M24" s="24">
        <v>40</v>
      </c>
      <c r="N24" s="40">
        <f t="shared" si="2"/>
        <v>40</v>
      </c>
    </row>
    <row r="25" spans="1:14" ht="15.75" thickBot="1">
      <c r="A25" s="34" t="s">
        <v>17</v>
      </c>
      <c r="B25" s="28">
        <f>SUM(B11:B24)</f>
        <v>1563</v>
      </c>
      <c r="C25" s="29">
        <f>SUM(C11:C24)</f>
        <v>956</v>
      </c>
      <c r="D25" s="30">
        <f>SUM(D11:D24)</f>
        <v>7360</v>
      </c>
      <c r="E25" s="30">
        <v>4647</v>
      </c>
      <c r="F25" s="41">
        <f t="shared" si="0"/>
        <v>4.8608786610878658</v>
      </c>
      <c r="G25" s="31">
        <f>SUM(G11:G24)</f>
        <v>377</v>
      </c>
      <c r="H25" s="30">
        <f>SUM(H11:H24)</f>
        <v>14447</v>
      </c>
      <c r="I25" s="30">
        <f>SUM(I11:I24)</f>
        <v>9536</v>
      </c>
      <c r="J25" s="41">
        <f t="shared" si="1"/>
        <v>25.294429708222811</v>
      </c>
      <c r="K25" s="29">
        <f>SUM(K11:K24)</f>
        <v>756</v>
      </c>
      <c r="L25" s="32">
        <f>SUM(L11:L24)</f>
        <v>71114</v>
      </c>
      <c r="M25" s="32">
        <f>SUM(M11:M24)</f>
        <v>48357</v>
      </c>
      <c r="N25" s="42">
        <f t="shared" si="2"/>
        <v>63.964285714285715</v>
      </c>
    </row>
    <row r="27" spans="1:14">
      <c r="A27" s="52" t="s">
        <v>46</v>
      </c>
      <c r="B27" s="52"/>
      <c r="C27" s="52"/>
      <c r="D27" s="52"/>
      <c r="E27" s="52"/>
    </row>
  </sheetData>
  <mergeCells count="24"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  <mergeCell ref="A1:N1"/>
    <mergeCell ref="A2:N2"/>
    <mergeCell ref="A5:A6"/>
    <mergeCell ref="B5:B6"/>
    <mergeCell ref="C5:N5"/>
    <mergeCell ref="C6:F6"/>
    <mergeCell ref="G6:J6"/>
    <mergeCell ref="K6:N6"/>
  </mergeCells>
  <pageMargins left="0.25" right="0.25" top="0.25" bottom="0.2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2013-02-12T11:43:19Z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